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3515"/>
  <workbookPr autoCompressPictures="0"/>
  <bookViews>
    <workbookView xWindow="0" yWindow="0" windowWidth="16000" windowHeight="10800"/>
  </bookViews>
  <sheets>
    <sheet name="Teams" sheetId="4" r:id="rId1"/>
    <sheet name="Degree" sheetId="5" r:id="rId2"/>
    <sheet name="Schedule" sheetId="6" r:id="rId3"/>
  </sheets>
  <externalReferences>
    <externalReference r:id="rId4"/>
  </externalReferences>
  <definedNames>
    <definedName name="_xlnm._FilterDatabase" localSheetId="1" hidden="1">Degree!$A$1:$D$28</definedName>
    <definedName name="_xlnm._FilterDatabase" localSheetId="0" hidden="1">Teams!$A$1:$H$32</definedName>
    <definedName name="_xlnm.Print_Area" localSheetId="0">Teams!$A$1:$H$28</definedName>
    <definedName name="Settimana">[1]Foglio2!$A$2:$C$8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35" i="6" l="1"/>
  <c r="C9" i="6"/>
  <c r="A4" i="6"/>
  <c r="A6" i="6"/>
  <c r="A8" i="6"/>
  <c r="A10" i="6"/>
  <c r="A12" i="6"/>
  <c r="A14" i="6"/>
  <c r="A16" i="6"/>
  <c r="A18" i="6"/>
  <c r="A20" i="6"/>
  <c r="A22" i="6"/>
  <c r="A24" i="6"/>
  <c r="A26" i="6"/>
  <c r="A28" i="6"/>
  <c r="A30" i="6"/>
  <c r="A32" i="6"/>
  <c r="A5" i="6"/>
  <c r="A7" i="6"/>
  <c r="A9" i="6"/>
  <c r="A11" i="6"/>
  <c r="A13" i="6"/>
  <c r="A15" i="6"/>
  <c r="A17" i="6"/>
  <c r="A19" i="6"/>
  <c r="A21" i="6"/>
  <c r="A23" i="6"/>
  <c r="A25" i="6"/>
  <c r="A27" i="6"/>
  <c r="A29" i="6"/>
  <c r="A31" i="6"/>
  <c r="A33" i="6"/>
  <c r="B35" i="6"/>
  <c r="C33" i="6"/>
  <c r="C19" i="6"/>
  <c r="B33" i="6"/>
  <c r="B32" i="6"/>
  <c r="C31" i="6"/>
  <c r="B31" i="6"/>
  <c r="B30" i="6"/>
  <c r="C29" i="6"/>
  <c r="B29" i="6"/>
  <c r="B28" i="6"/>
  <c r="C27" i="6"/>
  <c r="B27" i="6"/>
  <c r="B26" i="6"/>
  <c r="C25" i="6"/>
  <c r="B25" i="6"/>
  <c r="B24" i="6"/>
  <c r="B23" i="6"/>
  <c r="B22" i="6"/>
  <c r="C21" i="6"/>
  <c r="B21" i="6"/>
  <c r="B20" i="6"/>
  <c r="B19" i="6"/>
  <c r="C18" i="6"/>
  <c r="B18" i="6"/>
  <c r="B17" i="6"/>
  <c r="B16" i="6"/>
  <c r="B15" i="6"/>
  <c r="C14" i="6"/>
  <c r="B14" i="6"/>
  <c r="C13" i="6"/>
  <c r="B13" i="6"/>
  <c r="B12" i="6"/>
  <c r="B11" i="6"/>
  <c r="B10" i="6"/>
  <c r="B9" i="6"/>
  <c r="C8" i="6"/>
  <c r="B8" i="6"/>
  <c r="B7" i="6"/>
  <c r="B6" i="6"/>
  <c r="C5" i="6"/>
  <c r="B5" i="6"/>
  <c r="C4" i="6"/>
  <c r="B4" i="6"/>
  <c r="C3" i="6"/>
  <c r="B3" i="6"/>
  <c r="C2" i="6"/>
  <c r="B2" i="6"/>
  <c r="D2" i="4"/>
  <c r="D6" i="4"/>
  <c r="D5" i="4"/>
  <c r="D16" i="4"/>
  <c r="D12" i="4"/>
  <c r="D4" i="4"/>
  <c r="D9" i="4"/>
  <c r="D17" i="4"/>
  <c r="D19" i="4"/>
  <c r="D27" i="4"/>
  <c r="D3" i="4"/>
  <c r="D11" i="4"/>
  <c r="D18" i="4"/>
  <c r="D13" i="4"/>
  <c r="D8" i="4"/>
  <c r="D28" i="4"/>
  <c r="D21" i="4"/>
  <c r="D26" i="4"/>
  <c r="D15" i="4"/>
  <c r="D20" i="4"/>
  <c r="D14" i="4"/>
  <c r="D25" i="4"/>
  <c r="D22" i="4"/>
  <c r="D7" i="4"/>
  <c r="D23" i="4"/>
  <c r="D24" i="4"/>
  <c r="D10" i="4"/>
</calcChain>
</file>

<file path=xl/sharedStrings.xml><?xml version="1.0" encoding="utf-8"?>
<sst xmlns="http://schemas.openxmlformats.org/spreadsheetml/2006/main" count="291" uniqueCount="185">
  <si>
    <t xml:space="preserve">UNITN matr. </t>
  </si>
  <si>
    <t>First Name</t>
  </si>
  <si>
    <t>Last Name</t>
  </si>
  <si>
    <t>Major</t>
  </si>
  <si>
    <t>ITA</t>
  </si>
  <si>
    <t>S&amp;P</t>
  </si>
  <si>
    <t>SDE</t>
  </si>
  <si>
    <t>Email</t>
  </si>
  <si>
    <t>Narendran</t>
  </si>
  <si>
    <t>Sobanapuram Muruganandam</t>
  </si>
  <si>
    <t>narenmv@hotmail.com</t>
  </si>
  <si>
    <t>NON EU</t>
  </si>
  <si>
    <t>Zhiheng</t>
  </si>
  <si>
    <t>Xu</t>
  </si>
  <si>
    <t>zhihengxu@hotmail.com</t>
  </si>
  <si>
    <t>Marija</t>
  </si>
  <si>
    <t>Grozdanic</t>
  </si>
  <si>
    <t>marijagrozdanic@gmail.com</t>
  </si>
  <si>
    <t xml:space="preserve">Muhammad </t>
  </si>
  <si>
    <t>Azeem</t>
  </si>
  <si>
    <t>azeemsamma@hotmail.com</t>
  </si>
  <si>
    <t>Victor</t>
  </si>
  <si>
    <t>Ekimov</t>
  </si>
  <si>
    <t>ekimov.victor@gmail.com</t>
  </si>
  <si>
    <t>Tigist Abebaw</t>
  </si>
  <si>
    <t>Zeleke</t>
  </si>
  <si>
    <t>abebawtigist@gmail.com</t>
  </si>
  <si>
    <t>Taufik Akbar</t>
  </si>
  <si>
    <t>Sitompul</t>
  </si>
  <si>
    <t>taufik.sitompul@gmail.com</t>
  </si>
  <si>
    <t>Zsolt</t>
  </si>
  <si>
    <t>Szabo</t>
  </si>
  <si>
    <t xml:space="preserve">szzs0628@gmail.com </t>
  </si>
  <si>
    <t>EU</t>
  </si>
  <si>
    <t>Daniel</t>
  </si>
  <si>
    <t>Feher</t>
  </si>
  <si>
    <t xml:space="preserve">feher.dani46@gmail.com </t>
  </si>
  <si>
    <t xml:space="preserve">mpeter91@hotmail.com </t>
  </si>
  <si>
    <t>Peter</t>
  </si>
  <si>
    <t>Nagy</t>
  </si>
  <si>
    <t>Abris</t>
  </si>
  <si>
    <t xml:space="preserve">nagy.bris@gmail.com </t>
  </si>
  <si>
    <t>Maximilian</t>
  </si>
  <si>
    <t>Bachl</t>
  </si>
  <si>
    <t xml:space="preserve">maximilian.bachl@gmail.com </t>
  </si>
  <si>
    <t>Tamas</t>
  </si>
  <si>
    <t>Boncz</t>
  </si>
  <si>
    <t xml:space="preserve">tamas.boncz@gmail.com </t>
  </si>
  <si>
    <t>Dorka</t>
  </si>
  <si>
    <t>Palotay</t>
  </si>
  <si>
    <t xml:space="preserve">dpalotay@gmail.com </t>
  </si>
  <si>
    <t>Istvan Andras</t>
  </si>
  <si>
    <t>Seres</t>
  </si>
  <si>
    <t xml:space="preserve">seresistvanandras@gmail.com </t>
  </si>
  <si>
    <t>Lidia Boglarka</t>
  </si>
  <si>
    <t>Torma</t>
  </si>
  <si>
    <t xml:space="preserve">torma.lidi@gmail.com </t>
  </si>
  <si>
    <t>Jurian</t>
  </si>
  <si>
    <t>Van Dalfsen</t>
  </si>
  <si>
    <t xml:space="preserve">jurian_dalfsen@hotmail.com </t>
  </si>
  <si>
    <t>Dennis</t>
  </si>
  <si>
    <t>Eikelenboom</t>
  </si>
  <si>
    <t xml:space="preserve">mail@denniseik.nl </t>
  </si>
  <si>
    <t>Luca</t>
  </si>
  <si>
    <t>Manara</t>
  </si>
  <si>
    <t>luca.manara91@gmail.com</t>
  </si>
  <si>
    <t xml:space="preserve">Alessandro </t>
  </si>
  <si>
    <t>Tomasi</t>
  </si>
  <si>
    <t>tomasialessandro92@gmail.com</t>
  </si>
  <si>
    <t>Sreepriya</t>
  </si>
  <si>
    <t>Chalakkal</t>
  </si>
  <si>
    <t>sreepriya1111@gmail.com</t>
  </si>
  <si>
    <t>Giovanni</t>
  </si>
  <si>
    <t>De Francesco</t>
  </si>
  <si>
    <t>posta.giovanni.defrancesco@gmail.com</t>
  </si>
  <si>
    <t>Savita</t>
  </si>
  <si>
    <t>Seetaraman</t>
  </si>
  <si>
    <t>savita.seetaraman5@gmail.com</t>
  </si>
  <si>
    <t>Pierluigi</t>
  </si>
  <si>
    <t>Videsott</t>
  </si>
  <si>
    <t>pierluigi.videsott@gmail.com</t>
  </si>
  <si>
    <t>Anna</t>
  </si>
  <si>
    <t>Reale</t>
  </si>
  <si>
    <t>anna.reale@studenti.unitn.it</t>
  </si>
  <si>
    <t>Kiss</t>
  </si>
  <si>
    <t xml:space="preserve">kp.peter.kiss@gmail.com </t>
  </si>
  <si>
    <t>Mirko</t>
  </si>
  <si>
    <t>Morandi</t>
  </si>
  <si>
    <t>mirko.morandi@studenti.unitn.it</t>
  </si>
  <si>
    <t>UNITN ID NUMBER</t>
  </si>
  <si>
    <t>SURNAME</t>
  </si>
  <si>
    <t>NAME</t>
  </si>
  <si>
    <t>BACHELOR DEGREE</t>
  </si>
  <si>
    <t>TOMASI</t>
  </si>
  <si>
    <t>ALESSANDRO</t>
  </si>
  <si>
    <t xml:space="preserve">Electronics and Telecommunications Engineering </t>
  </si>
  <si>
    <t>ZELEKE</t>
  </si>
  <si>
    <t>TIGIST ABEBAW</t>
  </si>
  <si>
    <t>Software Engineering</t>
  </si>
  <si>
    <t>EKIMOV</t>
  </si>
  <si>
    <t>VICTOR</t>
  </si>
  <si>
    <t>Information Technology</t>
  </si>
  <si>
    <t>BACHL</t>
  </si>
  <si>
    <t>MAXIMILIAN</t>
  </si>
  <si>
    <t>Computer Science</t>
  </si>
  <si>
    <t>XU</t>
  </si>
  <si>
    <t>ZHIHENG</t>
  </si>
  <si>
    <t>Information Engineering</t>
  </si>
  <si>
    <r>
      <t>GROZDANI</t>
    </r>
    <r>
      <rPr>
        <sz val="11"/>
        <rFont val="Calibri"/>
        <family val="2"/>
        <scheme val="minor"/>
      </rPr>
      <t>C</t>
    </r>
  </si>
  <si>
    <t>MARIJA</t>
  </si>
  <si>
    <t>Engineering Management</t>
  </si>
  <si>
    <t>SOBANAPURAM MURUGANANDAM</t>
  </si>
  <si>
    <t>NARENDRAN</t>
  </si>
  <si>
    <t>Engineering</t>
  </si>
  <si>
    <t>SITOMPUL</t>
  </si>
  <si>
    <t>TAUFIK AKBAR</t>
  </si>
  <si>
    <t>Technology Engineering</t>
  </si>
  <si>
    <t>AZEEM</t>
  </si>
  <si>
    <t>MUHAMMAD</t>
  </si>
  <si>
    <t>FEHER</t>
  </si>
  <si>
    <t>DANIEL</t>
  </si>
  <si>
    <t>Mathematics</t>
  </si>
  <si>
    <t>MAJOR</t>
  </si>
  <si>
    <t>PETER</t>
  </si>
  <si>
    <t>BONCZ</t>
  </si>
  <si>
    <t>TAMAS</t>
  </si>
  <si>
    <t>Business Information Technology</t>
  </si>
  <si>
    <t>TORMA</t>
  </si>
  <si>
    <t>LIDIA BOGLARKA</t>
  </si>
  <si>
    <t>VAN DALFSEN</t>
  </si>
  <si>
    <t>JURIAN</t>
  </si>
  <si>
    <t>Computer Science and Engineering</t>
  </si>
  <si>
    <t>SZABO'</t>
  </si>
  <si>
    <t>ZSOLT</t>
  </si>
  <si>
    <t>PALOTAY</t>
  </si>
  <si>
    <t>DORKA</t>
  </si>
  <si>
    <t>SERES</t>
  </si>
  <si>
    <t>ISTVAN ANDRAS</t>
  </si>
  <si>
    <t>CHALAKKAL</t>
  </si>
  <si>
    <t>SREEPRIYA</t>
  </si>
  <si>
    <t>SEETARAMAN</t>
  </si>
  <si>
    <t>SAVITA</t>
  </si>
  <si>
    <t>NAGY</t>
  </si>
  <si>
    <t>ABRIS</t>
  </si>
  <si>
    <t>EIKELENBOOM</t>
  </si>
  <si>
    <t>DENNIS</t>
  </si>
  <si>
    <t>MANARA</t>
  </si>
  <si>
    <t>LUCA</t>
  </si>
  <si>
    <t>DE FRANCESCO</t>
  </si>
  <si>
    <t>GIOVANNI</t>
  </si>
  <si>
    <t>VIDESOTT</t>
  </si>
  <si>
    <t>PIERLUIGI</t>
  </si>
  <si>
    <t>KISS</t>
  </si>
  <si>
    <t xml:space="preserve">REALE </t>
  </si>
  <si>
    <t>ANNA</t>
  </si>
  <si>
    <t>Ingegneria dell'informazione e Organizzazione D'impresa</t>
  </si>
  <si>
    <t>MORANDI</t>
  </si>
  <si>
    <t>MIRKO</t>
  </si>
  <si>
    <t>Bachelor</t>
  </si>
  <si>
    <t>EU Non-EU</t>
  </si>
  <si>
    <t>Group</t>
  </si>
  <si>
    <t>Introduction + Course</t>
  </si>
  <si>
    <t>Lauree</t>
  </si>
  <si>
    <t>Primo Maggio</t>
  </si>
  <si>
    <t>Product Showroom</t>
  </si>
  <si>
    <t>Lecture</t>
  </si>
  <si>
    <t>Data</t>
  </si>
  <si>
    <t>Day of Week</t>
  </si>
  <si>
    <t>Hours</t>
  </si>
  <si>
    <t>Where</t>
  </si>
  <si>
    <t>CLC</t>
  </si>
  <si>
    <t>Presentation and Feedback seession</t>
  </si>
  <si>
    <t>Presentation and Feedback session</t>
  </si>
  <si>
    <t>What</t>
  </si>
  <si>
    <t>Who</t>
  </si>
  <si>
    <t>Digital Forensics</t>
  </si>
  <si>
    <t>prof. Barile</t>
  </si>
  <si>
    <t>TAs</t>
  </si>
  <si>
    <t>Research Canvas ShowRoom</t>
  </si>
  <si>
    <t>FM</t>
  </si>
  <si>
    <t>Venerdì Santo</t>
  </si>
  <si>
    <t>Potrebbe essere 5h</t>
  </si>
  <si>
    <t>Design &amp; Architecture Showroom</t>
  </si>
  <si>
    <t>A223</t>
  </si>
  <si>
    <t>A220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</si>
</sst>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name val="Calibri"/>
      <family val="2"/>
    </font>
    <font>
      <b/>
      <sz val="11"/>
      <name val="Calibri"/>
    </font>
    <font>
      <sz val="11"/>
      <color rgb="FF000000"/>
      <name val="Calibri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3366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FF00"/>
        <bgColor indexed="64"/>
      </patternFill>
    </fill>
  </fills>
  <borders count="4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9">
    <xf numFmtId="0" fontId="0" fillId="0" borderId="0"/>
    <xf numFmtId="0" fontId="1" fillId="2" borderId="1" applyNumberFormat="0" applyAlignment="0" applyProtection="0"/>
    <xf numFmtId="0" fontId="2" fillId="3" borderId="2" applyNumberFormat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10" fillId="0" borderId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62">
    <xf numFmtId="0" fontId="0" fillId="0" borderId="0" xfId="0"/>
    <xf numFmtId="0" fontId="0" fillId="0" borderId="0" xfId="0"/>
    <xf numFmtId="0" fontId="4" fillId="0" borderId="0" xfId="0" applyFont="1"/>
    <xf numFmtId="0" fontId="6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0" fillId="0" borderId="0" xfId="0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3" xfId="0" applyBorder="1" applyAlignment="1">
      <alignment wrapText="1"/>
    </xf>
    <xf numFmtId="0" fontId="0" fillId="0" borderId="3" xfId="0" applyBorder="1"/>
    <xf numFmtId="0" fontId="0" fillId="0" borderId="3" xfId="0" applyFill="1" applyBorder="1" applyAlignment="1">
      <alignment wrapText="1"/>
    </xf>
    <xf numFmtId="0" fontId="8" fillId="5" borderId="3" xfId="0" applyFont="1" applyFill="1" applyBorder="1" applyAlignment="1">
      <alignment horizontal="left" vertical="center" wrapText="1"/>
    </xf>
    <xf numFmtId="0" fontId="0" fillId="0" borderId="3" xfId="0" applyFill="1" applyBorder="1" applyAlignment="1">
      <alignment horizontal="center" wrapText="1"/>
    </xf>
    <xf numFmtId="0" fontId="6" fillId="0" borderId="3" xfId="0" applyFont="1" applyFill="1" applyBorder="1" applyAlignment="1">
      <alignment horizontal="center" wrapText="1"/>
    </xf>
    <xf numFmtId="0" fontId="6" fillId="0" borderId="3" xfId="0" applyFont="1" applyFill="1" applyBorder="1" applyAlignment="1">
      <alignment wrapText="1"/>
    </xf>
    <xf numFmtId="0" fontId="0" fillId="0" borderId="3" xfId="0" applyFont="1" applyFill="1" applyBorder="1" applyAlignment="1">
      <alignment horizontal="center" wrapText="1"/>
    </xf>
    <xf numFmtId="0" fontId="6" fillId="0" borderId="3" xfId="0" applyFont="1" applyBorder="1" applyAlignment="1">
      <alignment wrapText="1"/>
    </xf>
    <xf numFmtId="0" fontId="6" fillId="0" borderId="3" xfId="0" applyFont="1" applyBorder="1" applyAlignment="1">
      <alignment horizontal="center" wrapText="1"/>
    </xf>
    <xf numFmtId="0" fontId="0" fillId="0" borderId="3" xfId="0" applyBorder="1" applyAlignment="1">
      <alignment horizontal="center"/>
    </xf>
    <xf numFmtId="0" fontId="4" fillId="4" borderId="3" xfId="0" applyFont="1" applyFill="1" applyBorder="1" applyAlignment="1">
      <alignment horizontal="center"/>
    </xf>
    <xf numFmtId="0" fontId="9" fillId="4" borderId="3" xfId="0" applyFont="1" applyFill="1" applyBorder="1" applyAlignment="1">
      <alignment horizontal="center"/>
    </xf>
    <xf numFmtId="0" fontId="8" fillId="0" borderId="3" xfId="0" applyFont="1" applyBorder="1"/>
    <xf numFmtId="0" fontId="8" fillId="0" borderId="0" xfId="0" applyFont="1" applyBorder="1"/>
    <xf numFmtId="0" fontId="8" fillId="0" borderId="0" xfId="0" applyFont="1"/>
    <xf numFmtId="49" fontId="8" fillId="0" borderId="3" xfId="3" applyNumberFormat="1" applyFont="1" applyFill="1" applyBorder="1" applyAlignment="1">
      <alignment wrapText="1"/>
    </xf>
    <xf numFmtId="0" fontId="8" fillId="0" borderId="3" xfId="3" applyFont="1" applyBorder="1" applyAlignment="1">
      <alignment wrapText="1"/>
    </xf>
    <xf numFmtId="0" fontId="8" fillId="5" borderId="3" xfId="3" applyFont="1" applyFill="1" applyBorder="1" applyAlignment="1">
      <alignment horizontal="left" vertical="center" wrapText="1"/>
    </xf>
    <xf numFmtId="0" fontId="8" fillId="0" borderId="3" xfId="3" applyFont="1" applyBorder="1"/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8" fillId="5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49" fontId="0" fillId="0" borderId="3" xfId="0" applyNumberFormat="1" applyFill="1" applyBorder="1" applyAlignment="1">
      <alignment horizontal="center" vertical="center" wrapText="1"/>
    </xf>
    <xf numFmtId="0" fontId="10" fillId="6" borderId="3" xfId="44" applyFill="1" applyBorder="1" applyAlignment="1">
      <alignment horizontal="center" vertical="center"/>
    </xf>
    <xf numFmtId="49" fontId="0" fillId="6" borderId="3" xfId="0" applyNumberFormat="1" applyFill="1" applyBorder="1" applyAlignment="1">
      <alignment horizontal="center" vertical="center" wrapText="1"/>
    </xf>
    <xf numFmtId="0" fontId="10" fillId="0" borderId="3" xfId="44" applyBorder="1" applyAlignment="1">
      <alignment horizontal="center" vertical="center"/>
    </xf>
    <xf numFmtId="0" fontId="0" fillId="6" borderId="3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3" xfId="0" applyNumberFormat="1" applyFill="1" applyBorder="1" applyAlignment="1">
      <alignment horizontal="center" vertical="center" wrapText="1"/>
    </xf>
    <xf numFmtId="0" fontId="11" fillId="4" borderId="3" xfId="0" applyFont="1" applyFill="1" applyBorder="1" applyAlignment="1">
      <alignment horizontal="left"/>
    </xf>
    <xf numFmtId="0" fontId="12" fillId="0" borderId="0" xfId="0" applyFont="1" applyBorder="1" applyAlignment="1">
      <alignment horizontal="left"/>
    </xf>
    <xf numFmtId="0" fontId="12" fillId="0" borderId="0" xfId="0" applyFont="1" applyAlignment="1">
      <alignment horizontal="left"/>
    </xf>
    <xf numFmtId="0" fontId="12" fillId="7" borderId="3" xfId="0" applyFont="1" applyFill="1" applyBorder="1" applyAlignment="1">
      <alignment horizontal="left"/>
    </xf>
    <xf numFmtId="0" fontId="12" fillId="8" borderId="3" xfId="0" applyFont="1" applyFill="1" applyBorder="1" applyAlignment="1">
      <alignment horizontal="left"/>
    </xf>
    <xf numFmtId="0" fontId="12" fillId="9" borderId="3" xfId="0" applyFont="1" applyFill="1" applyBorder="1" applyAlignment="1">
      <alignment horizontal="left"/>
    </xf>
    <xf numFmtId="0" fontId="12" fillId="10" borderId="3" xfId="0" applyFont="1" applyFill="1" applyBorder="1" applyAlignment="1">
      <alignment horizontal="left"/>
    </xf>
    <xf numFmtId="0" fontId="0" fillId="11" borderId="3" xfId="0" applyFill="1" applyBorder="1" applyAlignment="1">
      <alignment horizontal="center" wrapText="1"/>
    </xf>
    <xf numFmtId="0" fontId="0" fillId="12" borderId="3" xfId="0" applyFill="1" applyBorder="1" applyAlignment="1">
      <alignment horizontal="center" wrapText="1"/>
    </xf>
    <xf numFmtId="0" fontId="0" fillId="13" borderId="3" xfId="0" applyFill="1" applyBorder="1" applyAlignment="1">
      <alignment horizontal="center" wrapText="1"/>
    </xf>
    <xf numFmtId="14" fontId="0" fillId="0" borderId="0" xfId="0" applyNumberFormat="1"/>
    <xf numFmtId="16" fontId="0" fillId="0" borderId="0" xfId="0" applyNumberFormat="1" applyAlignment="1">
      <alignment wrapText="1"/>
    </xf>
    <xf numFmtId="0" fontId="4" fillId="0" borderId="0" xfId="0" applyFont="1" applyAlignment="1">
      <alignment wrapText="1"/>
    </xf>
    <xf numFmtId="0" fontId="13" fillId="0" borderId="0" xfId="0" applyFont="1"/>
    <xf numFmtId="0" fontId="0" fillId="7" borderId="3" xfId="0" applyFill="1" applyBorder="1" applyAlignment="1">
      <alignment wrapText="1"/>
    </xf>
    <xf numFmtId="0" fontId="0" fillId="6" borderId="3" xfId="0" applyFill="1" applyBorder="1" applyAlignment="1">
      <alignment wrapText="1"/>
    </xf>
    <xf numFmtId="0" fontId="6" fillId="7" borderId="3" xfId="0" applyFont="1" applyFill="1" applyBorder="1" applyAlignment="1">
      <alignment wrapText="1"/>
    </xf>
    <xf numFmtId="0" fontId="0" fillId="7" borderId="3" xfId="0" applyFill="1" applyBorder="1"/>
  </cellXfs>
  <cellStyles count="89">
    <cellStyle name="Collegamento ipertestuale" xfId="3" builtinId="8"/>
    <cellStyle name="Collegamento visitato" xfId="4" builtinId="9" hidden="1"/>
    <cellStyle name="Collegamento visitato" xfId="5" builtinId="9" hidden="1"/>
    <cellStyle name="Collegamento visitato" xfId="6" builtinId="9" hidden="1"/>
    <cellStyle name="Collegamento visitato" xfId="7" builtinId="9" hidden="1"/>
    <cellStyle name="Collegamento visitato" xfId="8" builtinId="9" hidden="1"/>
    <cellStyle name="Collegamento visitato" xfId="9" builtinId="9" hidden="1"/>
    <cellStyle name="Collegamento visitato" xfId="10" builtinId="9" hidden="1"/>
    <cellStyle name="Collegamento visitato" xfId="11" builtinId="9" hidden="1"/>
    <cellStyle name="Collegamento visitato" xfId="12" builtinId="9" hidden="1"/>
    <cellStyle name="Collegamento visitato" xfId="13" builtinId="9" hidden="1"/>
    <cellStyle name="Collegamento visitato" xfId="14" builtinId="9" hidden="1"/>
    <cellStyle name="Collegamento visitato" xfId="15" builtinId="9" hidden="1"/>
    <cellStyle name="Collegamento visitato" xfId="16" builtinId="9" hidden="1"/>
    <cellStyle name="Collegamento visitato" xfId="17" builtinId="9" hidden="1"/>
    <cellStyle name="Collegamento visitato" xfId="18" builtinId="9" hidden="1"/>
    <cellStyle name="Collegamento visitato" xfId="19" builtinId="9" hidden="1"/>
    <cellStyle name="Collegamento visitato" xfId="20" builtinId="9" hidden="1"/>
    <cellStyle name="Collegamento visitato" xfId="21" builtinId="9" hidden="1"/>
    <cellStyle name="Collegamento visitato" xfId="22" builtinId="9" hidden="1"/>
    <cellStyle name="Collegamento visitato" xfId="23" builtinId="9" hidden="1"/>
    <cellStyle name="Collegamento visitato" xfId="24" builtinId="9" hidden="1"/>
    <cellStyle name="Collegamento visitato" xfId="25" builtinId="9" hidden="1"/>
    <cellStyle name="Collegamento visitato" xfId="26" builtinId="9" hidden="1"/>
    <cellStyle name="Collegamento visitato" xfId="27" builtinId="9" hidden="1"/>
    <cellStyle name="Collegamento visitato" xfId="28" builtinId="9" hidden="1"/>
    <cellStyle name="Collegamento visitato" xfId="29" builtinId="9" hidden="1"/>
    <cellStyle name="Collegamento visitato" xfId="30" builtinId="9" hidden="1"/>
    <cellStyle name="Collegamento visitato" xfId="31" builtinId="9" hidden="1"/>
    <cellStyle name="Collegamento visitato" xfId="32" builtinId="9" hidden="1"/>
    <cellStyle name="Collegamento visitato" xfId="33" builtinId="9" hidden="1"/>
    <cellStyle name="Collegamento visitato" xfId="34" builtinId="9" hidden="1"/>
    <cellStyle name="Collegamento visitato" xfId="35" builtinId="9" hidden="1"/>
    <cellStyle name="Collegamento visitato" xfId="36" builtinId="9" hidden="1"/>
    <cellStyle name="Collegamento visitato" xfId="37" builtinId="9" hidden="1"/>
    <cellStyle name="Collegamento visitato" xfId="38" builtinId="9" hidden="1"/>
    <cellStyle name="Collegamento visitato" xfId="39" builtinId="9" hidden="1"/>
    <cellStyle name="Collegamento visitato" xfId="40" builtinId="9" hidden="1"/>
    <cellStyle name="Collegamento visitato" xfId="41" builtinId="9" hidden="1"/>
    <cellStyle name="Collegamento visitato" xfId="42" builtinId="9" hidden="1"/>
    <cellStyle name="Collegamento visitato" xfId="43" builtinId="9" hidden="1"/>
    <cellStyle name="Collegamento visitato" xfId="45" builtinId="9" hidden="1"/>
    <cellStyle name="Collegamento visitato" xfId="46" builtinId="9" hidden="1"/>
    <cellStyle name="Collegamento visitato" xfId="47" builtinId="9" hidden="1"/>
    <cellStyle name="Collegamento visitato" xfId="48" builtinId="9" hidden="1"/>
    <cellStyle name="Collegamento visitato" xfId="49" builtinId="9" hidden="1"/>
    <cellStyle name="Collegamento visitato" xfId="50" builtinId="9" hidden="1"/>
    <cellStyle name="Collegamento visitato" xfId="51" builtinId="9" hidden="1"/>
    <cellStyle name="Collegamento visitato" xfId="52" builtinId="9" hidden="1"/>
    <cellStyle name="Collegamento visitato" xfId="53" builtinId="9" hidden="1"/>
    <cellStyle name="Collegamento visitato" xfId="54" builtinId="9" hidden="1"/>
    <cellStyle name="Collegamento visitato" xfId="55" builtinId="9" hidden="1"/>
    <cellStyle name="Collegamento visitato" xfId="56" builtinId="9" hidden="1"/>
    <cellStyle name="Collegamento visitato" xfId="57" builtinId="9" hidden="1"/>
    <cellStyle name="Collegamento visitato" xfId="58" builtinId="9" hidden="1"/>
    <cellStyle name="Collegamento visitato" xfId="59" builtinId="9" hidden="1"/>
    <cellStyle name="Collegamento visitato" xfId="60" builtinId="9" hidden="1"/>
    <cellStyle name="Collegamento visitato" xfId="61" builtinId="9" hidden="1"/>
    <cellStyle name="Collegamento visitato" xfId="62" builtinId="9" hidden="1"/>
    <cellStyle name="Collegamento visitato" xfId="63" builtinId="9" hidden="1"/>
    <cellStyle name="Collegamento visitato" xfId="64" builtinId="9" hidden="1"/>
    <cellStyle name="Collegamento visitato" xfId="65" builtinId="9" hidden="1"/>
    <cellStyle name="Collegamento visitato" xfId="66" builtinId="9" hidden="1"/>
    <cellStyle name="Collegamento visitato" xfId="67" builtinId="9" hidden="1"/>
    <cellStyle name="Collegamento visitato" xfId="68" builtinId="9" hidden="1"/>
    <cellStyle name="Collegamento visitato" xfId="69" builtinId="9" hidden="1"/>
    <cellStyle name="Collegamento visitato" xfId="70" builtinId="9" hidden="1"/>
    <cellStyle name="Collegamento visitato" xfId="71" builtinId="9" hidden="1"/>
    <cellStyle name="Collegamento visitato" xfId="72" builtinId="9" hidden="1"/>
    <cellStyle name="Collegamento visitato" xfId="73" builtinId="9" hidden="1"/>
    <cellStyle name="Collegamento visitato" xfId="74" builtinId="9" hidden="1"/>
    <cellStyle name="Collegamento visitato" xfId="75" builtinId="9" hidden="1"/>
    <cellStyle name="Collegamento visitato" xfId="76" builtinId="9" hidden="1"/>
    <cellStyle name="Collegamento visitato" xfId="77" builtinId="9" hidden="1"/>
    <cellStyle name="Collegamento visitato" xfId="78" builtinId="9" hidden="1"/>
    <cellStyle name="Collegamento visitato" xfId="79" builtinId="9" hidden="1"/>
    <cellStyle name="Collegamento visitato" xfId="80" builtinId="9" hidden="1"/>
    <cellStyle name="Collegamento visitato" xfId="81" builtinId="9" hidden="1"/>
    <cellStyle name="Collegamento visitato" xfId="82" builtinId="9" hidden="1"/>
    <cellStyle name="Collegamento visitato" xfId="83" builtinId="9" hidden="1"/>
    <cellStyle name="Collegamento visitato" xfId="84" builtinId="9" hidden="1"/>
    <cellStyle name="Collegamento visitato" xfId="85" builtinId="9" hidden="1"/>
    <cellStyle name="Collegamento visitato" xfId="86" builtinId="9" hidden="1"/>
    <cellStyle name="Collegamento visitato" xfId="87" builtinId="9" hidden="1"/>
    <cellStyle name="Collegamento visitato" xfId="88" builtinId="9" hidden="1"/>
    <cellStyle name="Input" xfId="1" builtinId="20" customBuiltin="1"/>
    <cellStyle name="Normal 4" xfId="44"/>
    <cellStyle name="Normale" xfId="0" builtinId="0"/>
    <cellStyle name="Output" xfId="2" builtinId="2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externalLink" Target="externalLinks/externalLink1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alendar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oglio1"/>
      <sheetName val="Foglio2"/>
    </sheetNames>
    <sheetDataSet>
      <sheetData sheetId="0"/>
      <sheetData sheetId="1">
        <row r="2">
          <cell r="A2">
            <v>1</v>
          </cell>
          <cell r="B2" t="str">
            <v>Lun</v>
          </cell>
        </row>
        <row r="3">
          <cell r="A3">
            <v>2</v>
          </cell>
          <cell r="B3" t="str">
            <v>Mar</v>
          </cell>
        </row>
        <row r="4">
          <cell r="A4">
            <v>3</v>
          </cell>
          <cell r="B4" t="str">
            <v>Mer</v>
          </cell>
          <cell r="C4">
            <v>2</v>
          </cell>
        </row>
        <row r="5">
          <cell r="A5">
            <v>4</v>
          </cell>
          <cell r="B5" t="str">
            <v>Gio</v>
          </cell>
        </row>
        <row r="6">
          <cell r="A6">
            <v>5</v>
          </cell>
          <cell r="B6" t="str">
            <v>Ven</v>
          </cell>
          <cell r="C6">
            <v>3</v>
          </cell>
        </row>
        <row r="7">
          <cell r="A7">
            <v>6</v>
          </cell>
        </row>
        <row r="8">
          <cell r="A8">
            <v>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" Type="http://schemas.openxmlformats.org/officeDocument/2006/relationships/hyperlink" Target="mailto:nagy.bris@gmail.com" TargetMode="External"/><Relationship Id="rId12" Type="http://schemas.openxmlformats.org/officeDocument/2006/relationships/hyperlink" Target="mailto:maximilian.bachl@gmail.com" TargetMode="External"/><Relationship Id="rId13" Type="http://schemas.openxmlformats.org/officeDocument/2006/relationships/hyperlink" Target="mailto:tamas.boncz@gmail.com" TargetMode="External"/><Relationship Id="rId14" Type="http://schemas.openxmlformats.org/officeDocument/2006/relationships/hyperlink" Target="mailto:dpalotay@gmail.com" TargetMode="External"/><Relationship Id="rId15" Type="http://schemas.openxmlformats.org/officeDocument/2006/relationships/hyperlink" Target="mailto:seresistvanandras@gmail.com" TargetMode="External"/><Relationship Id="rId16" Type="http://schemas.openxmlformats.org/officeDocument/2006/relationships/hyperlink" Target="mailto:torma.lidi@gmail.com" TargetMode="External"/><Relationship Id="rId17" Type="http://schemas.openxmlformats.org/officeDocument/2006/relationships/hyperlink" Target="mailto:jurian_dalfsen@hotmail.com" TargetMode="External"/><Relationship Id="rId18" Type="http://schemas.openxmlformats.org/officeDocument/2006/relationships/hyperlink" Target="mailto:mail@denniseik.nl" TargetMode="External"/><Relationship Id="rId19" Type="http://schemas.openxmlformats.org/officeDocument/2006/relationships/hyperlink" Target="mailto:kp.peter.kiss@gmail.com" TargetMode="External"/><Relationship Id="rId1" Type="http://schemas.openxmlformats.org/officeDocument/2006/relationships/hyperlink" Target="mailto:narenmv@hotmail.com" TargetMode="External"/><Relationship Id="rId2" Type="http://schemas.openxmlformats.org/officeDocument/2006/relationships/hyperlink" Target="mailto:zhihengxu@hotmail.com" TargetMode="External"/><Relationship Id="rId3" Type="http://schemas.openxmlformats.org/officeDocument/2006/relationships/hyperlink" Target="mailto:marijagrozdanic@gmail.com" TargetMode="External"/><Relationship Id="rId4" Type="http://schemas.openxmlformats.org/officeDocument/2006/relationships/hyperlink" Target="mailto:azeemsamma@hotmail.com" TargetMode="External"/><Relationship Id="rId5" Type="http://schemas.openxmlformats.org/officeDocument/2006/relationships/hyperlink" Target="mailto:ekimov.victor@gmail.com" TargetMode="External"/><Relationship Id="rId6" Type="http://schemas.openxmlformats.org/officeDocument/2006/relationships/hyperlink" Target="mailto:abebawtigist@gmail.com" TargetMode="External"/><Relationship Id="rId7" Type="http://schemas.openxmlformats.org/officeDocument/2006/relationships/hyperlink" Target="mailto:taufik.sitompul@gmail.com" TargetMode="External"/><Relationship Id="rId8" Type="http://schemas.openxmlformats.org/officeDocument/2006/relationships/hyperlink" Target="mailto:szzs0628@gmail.com" TargetMode="External"/><Relationship Id="rId9" Type="http://schemas.openxmlformats.org/officeDocument/2006/relationships/hyperlink" Target="mailto:feher.dani46@gmail.com" TargetMode="External"/><Relationship Id="rId10" Type="http://schemas.openxmlformats.org/officeDocument/2006/relationships/hyperlink" Target="mailto:mpeter91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M30"/>
  <sheetViews>
    <sheetView tabSelected="1" topLeftCell="B1" zoomScale="150" zoomScaleNormal="150" zoomScalePageLayoutView="150" workbookViewId="0">
      <selection activeCell="C4" sqref="C4"/>
    </sheetView>
  </sheetViews>
  <sheetFormatPr baseColWidth="10" defaultColWidth="8.83203125" defaultRowHeight="14" x14ac:dyDescent="0"/>
  <cols>
    <col min="1" max="1" width="12.1640625" style="7" customWidth="1"/>
    <col min="2" max="3" width="7.5" style="7" customWidth="1"/>
    <col min="4" max="4" width="35.83203125" style="46" customWidth="1"/>
    <col min="5" max="5" width="13.83203125" style="1" customWidth="1"/>
    <col min="6" max="6" width="12.5" style="1" customWidth="1"/>
    <col min="7" max="7" width="35.5" style="26" customWidth="1"/>
    <col min="8" max="8" width="12" style="7" customWidth="1"/>
    <col min="9" max="16384" width="8.83203125" style="1"/>
  </cols>
  <sheetData>
    <row r="1" spans="1:13" ht="24.75" customHeight="1">
      <c r="A1" s="22" t="s">
        <v>0</v>
      </c>
      <c r="B1" s="22" t="s">
        <v>160</v>
      </c>
      <c r="C1" s="22" t="s">
        <v>3</v>
      </c>
      <c r="D1" s="44" t="s">
        <v>158</v>
      </c>
      <c r="E1" s="22" t="s">
        <v>2</v>
      </c>
      <c r="F1" s="22" t="s">
        <v>1</v>
      </c>
      <c r="G1" s="23" t="s">
        <v>7</v>
      </c>
      <c r="H1" s="22" t="s">
        <v>159</v>
      </c>
      <c r="I1" s="2"/>
      <c r="J1" s="2"/>
      <c r="K1" s="2"/>
      <c r="L1" s="2"/>
      <c r="M1" s="2"/>
    </row>
    <row r="2" spans="1:13" ht="14" customHeight="1">
      <c r="A2" s="15">
        <v>174255</v>
      </c>
      <c r="B2" s="10">
        <v>1</v>
      </c>
      <c r="C2" s="52" t="s">
        <v>5</v>
      </c>
      <c r="D2" s="50" t="str">
        <f>VLOOKUP(A2,Degree!A:D,4,FALSE())</f>
        <v>Information Engineering</v>
      </c>
      <c r="E2" s="59" t="s">
        <v>19</v>
      </c>
      <c r="F2" s="13" t="s">
        <v>18</v>
      </c>
      <c r="G2" s="29" t="s">
        <v>20</v>
      </c>
      <c r="H2" s="15" t="s">
        <v>11</v>
      </c>
    </row>
    <row r="3" spans="1:13" ht="14" customHeight="1">
      <c r="A3" s="16">
        <v>174261</v>
      </c>
      <c r="B3" s="10">
        <v>1</v>
      </c>
      <c r="C3" s="52" t="s">
        <v>5</v>
      </c>
      <c r="D3" s="47" t="str">
        <f>VLOOKUP(A3,Degree!A:D,4,FALSE())</f>
        <v>Mathematics</v>
      </c>
      <c r="E3" s="17" t="s">
        <v>3</v>
      </c>
      <c r="F3" s="17" t="s">
        <v>38</v>
      </c>
      <c r="G3" s="28" t="s">
        <v>37</v>
      </c>
      <c r="H3" s="16" t="s">
        <v>33</v>
      </c>
    </row>
    <row r="4" spans="1:13" ht="14" customHeight="1">
      <c r="A4" s="20">
        <v>174277</v>
      </c>
      <c r="B4" s="10">
        <v>1</v>
      </c>
      <c r="C4" s="53" t="s">
        <v>6</v>
      </c>
      <c r="D4" s="49" t="str">
        <f>VLOOKUP(A4,Degree!A:D,4,FALSE())</f>
        <v>Computer Science and Engineering</v>
      </c>
      <c r="E4" s="19" t="s">
        <v>61</v>
      </c>
      <c r="F4" s="19" t="s">
        <v>60</v>
      </c>
      <c r="G4" s="28" t="s">
        <v>62</v>
      </c>
      <c r="H4" s="20" t="s">
        <v>33</v>
      </c>
    </row>
    <row r="5" spans="1:13" ht="14" customHeight="1">
      <c r="A5" s="10">
        <v>174265</v>
      </c>
      <c r="B5" s="10">
        <v>1</v>
      </c>
      <c r="C5" s="51" t="s">
        <v>4</v>
      </c>
      <c r="D5" s="48" t="str">
        <f>VLOOKUP(A5,Degree!A:D,4,FALSE())</f>
        <v>Business Information Technology</v>
      </c>
      <c r="E5" s="11" t="s">
        <v>46</v>
      </c>
      <c r="F5" s="11" t="s">
        <v>45</v>
      </c>
      <c r="G5" s="28" t="s">
        <v>47</v>
      </c>
      <c r="H5" s="10" t="s">
        <v>33</v>
      </c>
    </row>
    <row r="6" spans="1:13" ht="14" customHeight="1">
      <c r="A6" s="10">
        <v>174218</v>
      </c>
      <c r="B6" s="10">
        <v>2</v>
      </c>
      <c r="C6" s="51" t="s">
        <v>4</v>
      </c>
      <c r="D6" s="49" t="str">
        <f>VLOOKUP(A6,Degree!A:D,4,FALSE())</f>
        <v>Computer Science</v>
      </c>
      <c r="E6" s="58" t="s">
        <v>43</v>
      </c>
      <c r="F6" s="11" t="s">
        <v>42</v>
      </c>
      <c r="G6" s="28" t="s">
        <v>44</v>
      </c>
      <c r="H6" s="10" t="s">
        <v>33</v>
      </c>
    </row>
    <row r="7" spans="1:13" s="4" customFormat="1" ht="14" customHeight="1">
      <c r="A7" s="16">
        <v>174268</v>
      </c>
      <c r="B7" s="15">
        <v>2</v>
      </c>
      <c r="C7" s="52" t="s">
        <v>5</v>
      </c>
      <c r="D7" s="49" t="str">
        <f>VLOOKUP(A7,Degree!A:D,4,FALSE())</f>
        <v>Computer Science and Engineering</v>
      </c>
      <c r="E7" s="60" t="s">
        <v>58</v>
      </c>
      <c r="F7" s="17" t="s">
        <v>57</v>
      </c>
      <c r="G7" s="28" t="s">
        <v>59</v>
      </c>
      <c r="H7" s="16" t="s">
        <v>33</v>
      </c>
    </row>
    <row r="8" spans="1:13" ht="14" customHeight="1">
      <c r="A8" s="20">
        <v>174271</v>
      </c>
      <c r="B8" s="15">
        <v>2</v>
      </c>
      <c r="C8" s="52" t="s">
        <v>5</v>
      </c>
      <c r="D8" s="47" t="str">
        <f>VLOOKUP(A8,Degree!A:D,4,FALSE())</f>
        <v>Mathematics</v>
      </c>
      <c r="E8" s="60" t="s">
        <v>49</v>
      </c>
      <c r="F8" s="19" t="s">
        <v>48</v>
      </c>
      <c r="G8" s="28" t="s">
        <v>50</v>
      </c>
      <c r="H8" s="20" t="s">
        <v>33</v>
      </c>
    </row>
    <row r="9" spans="1:13" ht="14" customHeight="1">
      <c r="A9" s="10">
        <v>174212</v>
      </c>
      <c r="B9" s="10">
        <v>2</v>
      </c>
      <c r="C9" s="53" t="s">
        <v>6</v>
      </c>
      <c r="D9" s="50" t="str">
        <f>VLOOKUP(A9,Degree!A:D,4,FALSE())</f>
        <v>Information Technology</v>
      </c>
      <c r="E9" s="58" t="s">
        <v>22</v>
      </c>
      <c r="F9" s="11" t="s">
        <v>21</v>
      </c>
      <c r="G9" s="29" t="s">
        <v>23</v>
      </c>
      <c r="H9" s="10" t="s">
        <v>11</v>
      </c>
    </row>
    <row r="10" spans="1:13" s="4" customFormat="1" ht="14" customHeight="1">
      <c r="A10" s="10">
        <v>174208</v>
      </c>
      <c r="B10" s="10">
        <v>2</v>
      </c>
      <c r="C10" s="53" t="s">
        <v>6</v>
      </c>
      <c r="D10" s="49" t="str">
        <f>VLOOKUP(A10,Degree!A:D,4,FALSE())</f>
        <v>Software Engineering</v>
      </c>
      <c r="E10" s="19" t="s">
        <v>25</v>
      </c>
      <c r="F10" s="19" t="s">
        <v>24</v>
      </c>
      <c r="G10" s="29" t="s">
        <v>26</v>
      </c>
      <c r="H10" s="20" t="s">
        <v>11</v>
      </c>
      <c r="I10" s="3"/>
      <c r="J10" s="3"/>
      <c r="K10" s="3"/>
      <c r="L10" s="3"/>
      <c r="M10" s="3"/>
    </row>
    <row r="11" spans="1:13" s="4" customFormat="1" ht="14" customHeight="1">
      <c r="A11" s="10">
        <v>174633</v>
      </c>
      <c r="B11" s="10">
        <v>3</v>
      </c>
      <c r="C11" s="51" t="s">
        <v>4</v>
      </c>
      <c r="D11" s="50" t="str">
        <f>VLOOKUP(A11,Degree!A:D,4,FALSE())</f>
        <v xml:space="preserve">Electronics and Telecommunications Engineering </v>
      </c>
      <c r="E11" s="58" t="s">
        <v>64</v>
      </c>
      <c r="F11" s="11" t="s">
        <v>63</v>
      </c>
      <c r="G11" s="28" t="s">
        <v>65</v>
      </c>
      <c r="H11" s="10" t="s">
        <v>33</v>
      </c>
    </row>
    <row r="12" spans="1:13" s="4" customFormat="1" ht="14" customHeight="1">
      <c r="A12" s="15">
        <v>174637</v>
      </c>
      <c r="B12" s="10">
        <v>3</v>
      </c>
      <c r="C12" s="52" t="s">
        <v>5</v>
      </c>
      <c r="D12" s="49" t="str">
        <f>VLOOKUP(A12,Degree!A:D,4,FALSE())</f>
        <v>Computer Science</v>
      </c>
      <c r="E12" s="58" t="s">
        <v>73</v>
      </c>
      <c r="F12" s="13" t="s">
        <v>72</v>
      </c>
      <c r="G12" s="28" t="s">
        <v>74</v>
      </c>
      <c r="H12" s="15" t="s">
        <v>33</v>
      </c>
    </row>
    <row r="13" spans="1:13" ht="14" customHeight="1">
      <c r="A13" s="15">
        <v>174276</v>
      </c>
      <c r="B13" s="10">
        <v>3</v>
      </c>
      <c r="C13" s="52" t="s">
        <v>5</v>
      </c>
      <c r="D13" s="47" t="str">
        <f>VLOOKUP(A13,Degree!A:D,4,FALSE())</f>
        <v>Mathematics</v>
      </c>
      <c r="E13" s="58" t="s">
        <v>39</v>
      </c>
      <c r="F13" s="13" t="s">
        <v>40</v>
      </c>
      <c r="G13" s="28" t="s">
        <v>41</v>
      </c>
      <c r="H13" s="15" t="s">
        <v>33</v>
      </c>
    </row>
    <row r="14" spans="1:13" s="4" customFormat="1" ht="14" customHeight="1">
      <c r="A14" s="20">
        <v>174251</v>
      </c>
      <c r="B14" s="10">
        <v>3</v>
      </c>
      <c r="C14" s="53" t="s">
        <v>6</v>
      </c>
      <c r="D14" s="50" t="str">
        <f>VLOOKUP(A14,Degree!A:D,4,FALSE())</f>
        <v>Technology Engineering</v>
      </c>
      <c r="E14" s="60" t="s">
        <v>27</v>
      </c>
      <c r="F14" s="19" t="s">
        <v>28</v>
      </c>
      <c r="G14" s="29" t="s">
        <v>29</v>
      </c>
      <c r="H14" s="20" t="s">
        <v>11</v>
      </c>
      <c r="I14" s="5"/>
      <c r="J14" s="5"/>
      <c r="K14" s="5"/>
      <c r="L14" s="5"/>
      <c r="M14" s="5"/>
    </row>
    <row r="15" spans="1:13" s="4" customFormat="1" ht="14" customHeight="1">
      <c r="A15" s="10">
        <v>174248</v>
      </c>
      <c r="B15" s="10">
        <v>4</v>
      </c>
      <c r="C15" s="51" t="s">
        <v>4</v>
      </c>
      <c r="D15" s="50" t="str">
        <f>VLOOKUP(A15,Degree!A:D,4,FALSE())</f>
        <v>Engineering</v>
      </c>
      <c r="E15" s="58" t="s">
        <v>9</v>
      </c>
      <c r="F15" s="13" t="s">
        <v>8</v>
      </c>
      <c r="G15" s="27" t="s">
        <v>10</v>
      </c>
      <c r="H15" s="10" t="s">
        <v>11</v>
      </c>
      <c r="I15" s="3"/>
      <c r="J15" s="3"/>
      <c r="K15" s="3"/>
      <c r="L15" s="3"/>
      <c r="M15" s="3"/>
    </row>
    <row r="16" spans="1:13" s="4" customFormat="1" ht="14" customHeight="1">
      <c r="A16" s="16">
        <v>174273</v>
      </c>
      <c r="B16" s="10">
        <v>4</v>
      </c>
      <c r="C16" s="52" t="s">
        <v>5</v>
      </c>
      <c r="D16" s="49" t="str">
        <f>VLOOKUP(A16,Degree!A:D,4,FALSE())</f>
        <v>Computer Science and Engineering</v>
      </c>
      <c r="E16" s="60" t="s">
        <v>70</v>
      </c>
      <c r="F16" s="17" t="s">
        <v>69</v>
      </c>
      <c r="G16" s="28" t="s">
        <v>71</v>
      </c>
      <c r="H16" s="16" t="s">
        <v>11</v>
      </c>
      <c r="I16" s="6"/>
      <c r="J16" s="6"/>
      <c r="K16" s="6"/>
      <c r="L16" s="6"/>
      <c r="M16" s="6"/>
    </row>
    <row r="17" spans="1:13" s="4" customFormat="1" ht="14" customHeight="1">
      <c r="A17" s="15">
        <v>174256</v>
      </c>
      <c r="B17" s="10">
        <v>4</v>
      </c>
      <c r="C17" s="52" t="s">
        <v>5</v>
      </c>
      <c r="D17" s="47" t="str">
        <f>VLOOKUP(A17,Degree!A:D,4,FALSE())</f>
        <v>Mathematics</v>
      </c>
      <c r="E17" s="58" t="s">
        <v>35</v>
      </c>
      <c r="F17" s="13" t="s">
        <v>34</v>
      </c>
      <c r="G17" s="28" t="s">
        <v>36</v>
      </c>
      <c r="H17" s="15" t="s">
        <v>33</v>
      </c>
    </row>
    <row r="18" spans="1:13" s="4" customFormat="1" ht="14" customHeight="1">
      <c r="A18" s="21">
        <v>176043</v>
      </c>
      <c r="B18" s="10">
        <v>4</v>
      </c>
      <c r="C18" s="53" t="s">
        <v>6</v>
      </c>
      <c r="D18" s="49" t="str">
        <f>VLOOKUP(A18,Degree!A:D,4,FALSE())</f>
        <v>Computer Science</v>
      </c>
      <c r="E18" s="61" t="s">
        <v>87</v>
      </c>
      <c r="F18" s="12" t="s">
        <v>86</v>
      </c>
      <c r="G18" s="24" t="s">
        <v>88</v>
      </c>
      <c r="H18" s="21" t="s">
        <v>33</v>
      </c>
    </row>
    <row r="19" spans="1:13" s="4" customFormat="1" ht="14" customHeight="1">
      <c r="A19" s="10">
        <v>174246</v>
      </c>
      <c r="B19" s="10">
        <v>4</v>
      </c>
      <c r="C19" s="53" t="s">
        <v>6</v>
      </c>
      <c r="D19" s="48" t="str">
        <f>VLOOKUP(A19,Degree!A:D,4,FALSE())</f>
        <v>Engineering Management</v>
      </c>
      <c r="E19" s="11" t="s">
        <v>16</v>
      </c>
      <c r="F19" s="11" t="s">
        <v>15</v>
      </c>
      <c r="G19" s="29" t="s">
        <v>17</v>
      </c>
      <c r="H19" s="10" t="s">
        <v>11</v>
      </c>
    </row>
    <row r="20" spans="1:13" ht="14" customHeight="1">
      <c r="A20" s="10">
        <v>174269</v>
      </c>
      <c r="B20" s="10">
        <v>5</v>
      </c>
      <c r="C20" s="51" t="s">
        <v>4</v>
      </c>
      <c r="D20" s="47" t="str">
        <f>VLOOKUP(A20,Degree!A:D,4,FALSE())</f>
        <v>Mathematics</v>
      </c>
      <c r="E20" s="11" t="s">
        <v>31</v>
      </c>
      <c r="F20" s="11" t="s">
        <v>30</v>
      </c>
      <c r="G20" s="28" t="s">
        <v>32</v>
      </c>
      <c r="H20" s="10" t="s">
        <v>33</v>
      </c>
    </row>
    <row r="21" spans="1:13" ht="14" customHeight="1">
      <c r="A21" s="15">
        <v>174274</v>
      </c>
      <c r="B21" s="15">
        <v>5</v>
      </c>
      <c r="C21" s="52" t="s">
        <v>5</v>
      </c>
      <c r="D21" s="49" t="str">
        <f>VLOOKUP(A21,Degree!A:D,4,FALSE())</f>
        <v>Computer Science and Engineering</v>
      </c>
      <c r="E21" s="58" t="s">
        <v>76</v>
      </c>
      <c r="F21" s="13" t="s">
        <v>75</v>
      </c>
      <c r="G21" s="28" t="s">
        <v>77</v>
      </c>
      <c r="H21" s="15" t="s">
        <v>11</v>
      </c>
    </row>
    <row r="22" spans="1:13" s="4" customFormat="1" ht="14" customHeight="1">
      <c r="A22" s="18">
        <v>174266</v>
      </c>
      <c r="B22" s="15">
        <v>5</v>
      </c>
      <c r="C22" s="52" t="s">
        <v>5</v>
      </c>
      <c r="D22" s="47" t="str">
        <f>VLOOKUP(A22,Degree!A:D,4,FALSE())</f>
        <v>Mathematics</v>
      </c>
      <c r="E22" s="60" t="s">
        <v>55</v>
      </c>
      <c r="F22" s="17" t="s">
        <v>54</v>
      </c>
      <c r="G22" s="28" t="s">
        <v>56</v>
      </c>
      <c r="H22" s="16" t="s">
        <v>33</v>
      </c>
      <c r="I22" s="5"/>
      <c r="J22" s="5"/>
      <c r="K22" s="5"/>
      <c r="L22" s="5"/>
      <c r="M22" s="5"/>
    </row>
    <row r="23" spans="1:13" s="4" customFormat="1" ht="14" customHeight="1">
      <c r="A23" s="10">
        <v>174639</v>
      </c>
      <c r="B23" s="10">
        <v>5</v>
      </c>
      <c r="C23" s="53" t="s">
        <v>6</v>
      </c>
      <c r="D23" s="49" t="str">
        <f>VLOOKUP(A23,Degree!A:D,4,FALSE())</f>
        <v>Computer Science</v>
      </c>
      <c r="E23" s="58" t="s">
        <v>79</v>
      </c>
      <c r="F23" s="11" t="s">
        <v>78</v>
      </c>
      <c r="G23" s="28" t="s">
        <v>80</v>
      </c>
      <c r="H23" s="10" t="s">
        <v>33</v>
      </c>
      <c r="I23" s="3"/>
      <c r="J23" s="3"/>
      <c r="K23" s="3"/>
      <c r="L23" s="3"/>
      <c r="M23" s="3"/>
    </row>
    <row r="24" spans="1:13" s="4" customFormat="1" ht="14" customHeight="1">
      <c r="A24" s="10">
        <v>174222</v>
      </c>
      <c r="B24" s="10">
        <v>5</v>
      </c>
      <c r="C24" s="53" t="s">
        <v>6</v>
      </c>
      <c r="D24" s="50" t="str">
        <f>VLOOKUP(A24,Degree!A:D,4,FALSE())</f>
        <v>Information Engineering</v>
      </c>
      <c r="E24" s="58" t="s">
        <v>13</v>
      </c>
      <c r="F24" s="11" t="s">
        <v>12</v>
      </c>
      <c r="G24" s="29" t="s">
        <v>14</v>
      </c>
      <c r="H24" s="10" t="s">
        <v>11</v>
      </c>
      <c r="I24" s="3"/>
      <c r="J24" s="3"/>
      <c r="K24" s="3"/>
      <c r="L24" s="3"/>
      <c r="M24" s="3"/>
    </row>
    <row r="25" spans="1:13" ht="14" customHeight="1">
      <c r="A25" s="10">
        <v>173038</v>
      </c>
      <c r="B25" s="10">
        <v>6</v>
      </c>
      <c r="C25" s="51" t="s">
        <v>4</v>
      </c>
      <c r="D25" s="50" t="str">
        <f>VLOOKUP(A25,Degree!A:D,4,FALSE())</f>
        <v xml:space="preserve">Electronics and Telecommunications Engineering </v>
      </c>
      <c r="E25" s="58" t="s">
        <v>67</v>
      </c>
      <c r="F25" s="11" t="s">
        <v>66</v>
      </c>
      <c r="G25" s="28" t="s">
        <v>68</v>
      </c>
      <c r="H25" s="10" t="s">
        <v>33</v>
      </c>
    </row>
    <row r="26" spans="1:13" ht="14" customHeight="1">
      <c r="A26" s="15">
        <v>174272</v>
      </c>
      <c r="B26" s="15">
        <v>6</v>
      </c>
      <c r="C26" s="52" t="s">
        <v>5</v>
      </c>
      <c r="D26" s="47" t="str">
        <f>VLOOKUP(A26,Degree!A:D,4,FALSE())</f>
        <v>Mathematics</v>
      </c>
      <c r="E26" s="58" t="s">
        <v>52</v>
      </c>
      <c r="F26" s="13" t="s">
        <v>51</v>
      </c>
      <c r="G26" s="28" t="s">
        <v>53</v>
      </c>
      <c r="H26" s="15" t="s">
        <v>33</v>
      </c>
    </row>
    <row r="27" spans="1:13" ht="14" customHeight="1">
      <c r="A27" s="10">
        <v>175208</v>
      </c>
      <c r="B27" s="10">
        <v>6</v>
      </c>
      <c r="C27" s="53" t="s">
        <v>6</v>
      </c>
      <c r="D27" s="49" t="str">
        <f>VLOOKUP(A27,Degree!A:D,4,FALSE())</f>
        <v>Computer Science</v>
      </c>
      <c r="E27" s="58" t="s">
        <v>84</v>
      </c>
      <c r="F27" s="11" t="s">
        <v>38</v>
      </c>
      <c r="G27" s="30" t="s">
        <v>85</v>
      </c>
      <c r="H27" s="10" t="s">
        <v>33</v>
      </c>
    </row>
    <row r="28" spans="1:13" ht="14" customHeight="1">
      <c r="A28" s="10">
        <v>175950</v>
      </c>
      <c r="B28" s="10">
        <v>6</v>
      </c>
      <c r="C28" s="53" t="s">
        <v>6</v>
      </c>
      <c r="D28" s="50" t="str">
        <f>VLOOKUP(A28,Degree!A:D,4,FALSE())</f>
        <v>Ingegneria dell'informazione e Organizzazione D'impresa</v>
      </c>
      <c r="E28" s="11" t="s">
        <v>82</v>
      </c>
      <c r="F28" s="11" t="s">
        <v>81</v>
      </c>
      <c r="G28" s="14" t="s">
        <v>83</v>
      </c>
      <c r="H28" s="10" t="s">
        <v>33</v>
      </c>
    </row>
    <row r="29" spans="1:13" ht="14" customHeight="1">
      <c r="A29" s="9"/>
      <c r="B29" s="9"/>
      <c r="C29" s="9"/>
      <c r="D29" s="45"/>
      <c r="E29" s="8"/>
      <c r="F29" s="8"/>
      <c r="G29" s="25"/>
      <c r="H29" s="9"/>
    </row>
    <row r="30" spans="1:13" ht="14" customHeight="1">
      <c r="A30" s="9"/>
      <c r="B30" s="9"/>
      <c r="C30" s="9"/>
      <c r="D30" s="45"/>
      <c r="E30" s="8"/>
      <c r="F30" s="8"/>
      <c r="G30" s="25"/>
      <c r="H30" s="9"/>
    </row>
  </sheetData>
  <autoFilter ref="A1:H32">
    <sortState ref="A2:H32">
      <sortCondition ref="B1:B32"/>
    </sortState>
  </autoFilter>
  <conditionalFormatting sqref="B2:B28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2:C28">
    <cfRule type="iconSet" priority="1">
      <iconSet iconSet="3Signs">
        <cfvo type="percent" val="0"/>
        <cfvo type="formula" val="&quot;&quot;&quot;S&amp;P&quot;&quot;&quot;"/>
        <cfvo type="formula" val="&quot;ITA&quot;"/>
      </iconSet>
    </cfRule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hyperlinks>
    <hyperlink ref="G15" r:id="rId1"/>
    <hyperlink ref="G24" r:id="rId2"/>
    <hyperlink ref="G19" r:id="rId3"/>
    <hyperlink ref="G2" r:id="rId4"/>
    <hyperlink ref="G9" r:id="rId5"/>
    <hyperlink ref="G10" r:id="rId6"/>
    <hyperlink ref="G14" r:id="rId7"/>
    <hyperlink ref="G20" r:id="rId8"/>
    <hyperlink ref="G17" r:id="rId9"/>
    <hyperlink ref="G3" r:id="rId10"/>
    <hyperlink ref="G13" r:id="rId11"/>
    <hyperlink ref="G6" r:id="rId12"/>
    <hyperlink ref="G5" r:id="rId13"/>
    <hyperlink ref="G8" r:id="rId14"/>
    <hyperlink ref="G26" r:id="rId15"/>
    <hyperlink ref="G22" r:id="rId16"/>
    <hyperlink ref="G7" r:id="rId17"/>
    <hyperlink ref="G4" r:id="rId18"/>
    <hyperlink ref="G27" r:id="rId19"/>
  </hyperlinks>
  <pageMargins left="0.70000000000000007" right="0.70000000000000007" top="0.75000000000000011" bottom="0.75000000000000011" header="0.30000000000000004" footer="0.30000000000000004"/>
  <pageSetup paperSize="9" orientation="portrait"/>
  <extLst>
    <ext xmlns:mx="http://schemas.microsoft.com/office/mac/excel/2008/main" uri="{64002731-A6B0-56B0-2670-7721B7C09600}">
      <mx:PLV Mode="0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"/>
  <sheetViews>
    <sheetView topLeftCell="A4" workbookViewId="0">
      <selection activeCell="A28" sqref="A28"/>
    </sheetView>
  </sheetViews>
  <sheetFormatPr baseColWidth="10" defaultColWidth="8.83203125" defaultRowHeight="14" x14ac:dyDescent="0"/>
  <cols>
    <col min="1" max="1" width="16.5" style="40" customWidth="1"/>
    <col min="2" max="2" width="22.5" style="40" customWidth="1"/>
    <col min="3" max="3" width="26.83203125" style="40" customWidth="1"/>
    <col min="4" max="4" width="46.1640625" style="40" customWidth="1"/>
  </cols>
  <sheetData>
    <row r="1" spans="1:4">
      <c r="A1" s="31" t="s">
        <v>89</v>
      </c>
      <c r="B1" s="31" t="s">
        <v>90</v>
      </c>
      <c r="C1" s="31" t="s">
        <v>91</v>
      </c>
      <c r="D1" s="32" t="s">
        <v>92</v>
      </c>
    </row>
    <row r="2" spans="1:4">
      <c r="A2" s="33">
        <v>173038</v>
      </c>
      <c r="B2" s="34" t="s">
        <v>93</v>
      </c>
      <c r="C2" s="34" t="s">
        <v>94</v>
      </c>
      <c r="D2" s="34" t="s">
        <v>95</v>
      </c>
    </row>
    <row r="3" spans="1:4">
      <c r="A3" s="43">
        <v>174208</v>
      </c>
      <c r="B3" s="35" t="s">
        <v>96</v>
      </c>
      <c r="C3" s="35" t="s">
        <v>97</v>
      </c>
      <c r="D3" s="34" t="s">
        <v>98</v>
      </c>
    </row>
    <row r="4" spans="1:4">
      <c r="A4" s="43">
        <v>174212</v>
      </c>
      <c r="B4" s="35" t="s">
        <v>99</v>
      </c>
      <c r="C4" s="33" t="s">
        <v>100</v>
      </c>
      <c r="D4" s="34" t="s">
        <v>101</v>
      </c>
    </row>
    <row r="5" spans="1:4">
      <c r="A5" s="33">
        <v>174218</v>
      </c>
      <c r="B5" s="36" t="s">
        <v>102</v>
      </c>
      <c r="C5" s="36" t="s">
        <v>103</v>
      </c>
      <c r="D5" s="34" t="s">
        <v>104</v>
      </c>
    </row>
    <row r="6" spans="1:4">
      <c r="A6" s="43">
        <v>174222</v>
      </c>
      <c r="B6" s="33" t="s">
        <v>105</v>
      </c>
      <c r="C6" s="35" t="s">
        <v>106</v>
      </c>
      <c r="D6" s="34" t="s">
        <v>107</v>
      </c>
    </row>
    <row r="7" spans="1:4">
      <c r="A7" s="43">
        <v>174246</v>
      </c>
      <c r="B7" s="35" t="s">
        <v>108</v>
      </c>
      <c r="C7" s="35" t="s">
        <v>109</v>
      </c>
      <c r="D7" s="34" t="s">
        <v>110</v>
      </c>
    </row>
    <row r="8" spans="1:4" ht="28">
      <c r="A8" s="43">
        <v>174248</v>
      </c>
      <c r="B8" s="35" t="s">
        <v>111</v>
      </c>
      <c r="C8" s="35" t="s">
        <v>112</v>
      </c>
      <c r="D8" s="34" t="s">
        <v>113</v>
      </c>
    </row>
    <row r="9" spans="1:4">
      <c r="A9" s="43">
        <v>174251</v>
      </c>
      <c r="B9" s="35" t="s">
        <v>114</v>
      </c>
      <c r="C9" s="35" t="s">
        <v>115</v>
      </c>
      <c r="D9" s="34" t="s">
        <v>116</v>
      </c>
    </row>
    <row r="10" spans="1:4">
      <c r="A10" s="43">
        <v>174255</v>
      </c>
      <c r="B10" s="37" t="s">
        <v>117</v>
      </c>
      <c r="C10" s="37" t="s">
        <v>118</v>
      </c>
      <c r="D10" s="34" t="s">
        <v>107</v>
      </c>
    </row>
    <row r="11" spans="1:4">
      <c r="A11" s="33">
        <v>174256</v>
      </c>
      <c r="B11" s="36" t="s">
        <v>119</v>
      </c>
      <c r="C11" s="36" t="s">
        <v>120</v>
      </c>
      <c r="D11" s="34" t="s">
        <v>121</v>
      </c>
    </row>
    <row r="12" spans="1:4">
      <c r="A12" s="33">
        <v>174261</v>
      </c>
      <c r="B12" s="36" t="s">
        <v>122</v>
      </c>
      <c r="C12" s="36" t="s">
        <v>123</v>
      </c>
      <c r="D12" s="34" t="s">
        <v>121</v>
      </c>
    </row>
    <row r="13" spans="1:4">
      <c r="A13" s="33">
        <v>174265</v>
      </c>
      <c r="B13" s="36" t="s">
        <v>124</v>
      </c>
      <c r="C13" s="36" t="s">
        <v>125</v>
      </c>
      <c r="D13" s="34" t="s">
        <v>126</v>
      </c>
    </row>
    <row r="14" spans="1:4">
      <c r="A14" s="33">
        <v>174266</v>
      </c>
      <c r="B14" s="38" t="s">
        <v>127</v>
      </c>
      <c r="C14" s="38" t="s">
        <v>128</v>
      </c>
      <c r="D14" s="34" t="s">
        <v>121</v>
      </c>
    </row>
    <row r="15" spans="1:4">
      <c r="A15" s="33">
        <v>174268</v>
      </c>
      <c r="B15" s="39" t="s">
        <v>129</v>
      </c>
      <c r="C15" s="39" t="s">
        <v>130</v>
      </c>
      <c r="D15" s="34" t="s">
        <v>131</v>
      </c>
    </row>
    <row r="16" spans="1:4">
      <c r="A16" s="33">
        <v>174269</v>
      </c>
      <c r="B16" s="36" t="s">
        <v>132</v>
      </c>
      <c r="C16" s="36" t="s">
        <v>133</v>
      </c>
      <c r="D16" s="34" t="s">
        <v>121</v>
      </c>
    </row>
    <row r="17" spans="1:4">
      <c r="A17" s="33">
        <v>174271</v>
      </c>
      <c r="B17" s="36" t="s">
        <v>134</v>
      </c>
      <c r="C17" s="36" t="s">
        <v>135</v>
      </c>
      <c r="D17" s="34" t="s">
        <v>121</v>
      </c>
    </row>
    <row r="18" spans="1:4">
      <c r="A18" s="33">
        <v>174272</v>
      </c>
      <c r="B18" s="36" t="s">
        <v>136</v>
      </c>
      <c r="C18" s="36" t="s">
        <v>137</v>
      </c>
      <c r="D18" s="34" t="s">
        <v>121</v>
      </c>
    </row>
    <row r="19" spans="1:4">
      <c r="A19" s="33">
        <v>174273</v>
      </c>
      <c r="B19" s="34" t="s">
        <v>138</v>
      </c>
      <c r="C19" s="34" t="s">
        <v>139</v>
      </c>
      <c r="D19" s="34" t="s">
        <v>131</v>
      </c>
    </row>
    <row r="20" spans="1:4">
      <c r="A20" s="33">
        <v>174274</v>
      </c>
      <c r="B20" s="34" t="s">
        <v>140</v>
      </c>
      <c r="C20" s="34" t="s">
        <v>141</v>
      </c>
      <c r="D20" s="34" t="s">
        <v>131</v>
      </c>
    </row>
    <row r="21" spans="1:4">
      <c r="A21" s="33">
        <v>174276</v>
      </c>
      <c r="B21" s="36" t="s">
        <v>142</v>
      </c>
      <c r="C21" s="36" t="s">
        <v>143</v>
      </c>
      <c r="D21" s="34" t="s">
        <v>121</v>
      </c>
    </row>
    <row r="22" spans="1:4">
      <c r="A22" s="33">
        <v>174277</v>
      </c>
      <c r="B22" s="39" t="s">
        <v>144</v>
      </c>
      <c r="C22" s="39" t="s">
        <v>145</v>
      </c>
      <c r="D22" s="34" t="s">
        <v>131</v>
      </c>
    </row>
    <row r="23" spans="1:4">
      <c r="A23" s="33">
        <v>174633</v>
      </c>
      <c r="B23" s="34" t="s">
        <v>146</v>
      </c>
      <c r="C23" s="34" t="s">
        <v>147</v>
      </c>
      <c r="D23" s="34" t="s">
        <v>95</v>
      </c>
    </row>
    <row r="24" spans="1:4">
      <c r="A24" s="33">
        <v>174637</v>
      </c>
      <c r="B24" s="34" t="s">
        <v>148</v>
      </c>
      <c r="C24" s="34" t="s">
        <v>149</v>
      </c>
      <c r="D24" s="34" t="s">
        <v>104</v>
      </c>
    </row>
    <row r="25" spans="1:4">
      <c r="A25" s="33">
        <v>174639</v>
      </c>
      <c r="B25" s="34" t="s">
        <v>150</v>
      </c>
      <c r="C25" s="34" t="s">
        <v>151</v>
      </c>
      <c r="D25" s="34" t="s">
        <v>104</v>
      </c>
    </row>
    <row r="26" spans="1:4">
      <c r="A26" s="34">
        <v>175208</v>
      </c>
      <c r="B26" s="41" t="s">
        <v>152</v>
      </c>
      <c r="C26" s="41" t="s">
        <v>123</v>
      </c>
      <c r="D26" s="34" t="s">
        <v>104</v>
      </c>
    </row>
    <row r="27" spans="1:4">
      <c r="A27" s="42">
        <v>175950</v>
      </c>
      <c r="B27" s="41" t="s">
        <v>153</v>
      </c>
      <c r="C27" s="41" t="s">
        <v>154</v>
      </c>
      <c r="D27" s="34" t="s">
        <v>155</v>
      </c>
    </row>
    <row r="28" spans="1:4">
      <c r="A28" s="33">
        <v>176043</v>
      </c>
      <c r="B28" s="41" t="s">
        <v>156</v>
      </c>
      <c r="C28" s="41" t="s">
        <v>157</v>
      </c>
      <c r="D28" s="34" t="s">
        <v>104</v>
      </c>
    </row>
  </sheetData>
  <autoFilter ref="A1:D28">
    <sortState ref="A2:D28">
      <sortCondition ref="A1:A28"/>
    </sortState>
  </autoFilter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topLeftCell="A5" workbookViewId="0">
      <selection activeCell="E37" sqref="E37"/>
    </sheetView>
  </sheetViews>
  <sheetFormatPr baseColWidth="10" defaultRowHeight="14" x14ac:dyDescent="0"/>
  <cols>
    <col min="3" max="3" width="8.5" customWidth="1"/>
    <col min="4" max="4" width="8.5" style="1" customWidth="1"/>
    <col min="5" max="5" width="17.1640625" style="4" customWidth="1"/>
  </cols>
  <sheetData>
    <row r="1" spans="1:7" s="1" customFormat="1">
      <c r="A1" s="2" t="s">
        <v>166</v>
      </c>
      <c r="B1" s="2" t="s">
        <v>167</v>
      </c>
      <c r="C1" s="2" t="s">
        <v>168</v>
      </c>
      <c r="D1" s="2" t="s">
        <v>169</v>
      </c>
      <c r="E1" s="56" t="s">
        <v>173</v>
      </c>
      <c r="F1" s="2" t="s">
        <v>174</v>
      </c>
    </row>
    <row r="2" spans="1:7" ht="28">
      <c r="A2" s="54">
        <v>42053</v>
      </c>
      <c r="B2" s="1" t="str">
        <f t="shared" ref="B2:B35" si="0">VLOOKUP(WEEKDAY(A2,2),Settimana,2,FALSE())</f>
        <v>Mer</v>
      </c>
      <c r="C2" s="1">
        <f t="shared" ref="C2:C9" si="1">VLOOKUP(WEEKDAY(A2,2),Settimana,3,FALSE())</f>
        <v>2</v>
      </c>
      <c r="D2" s="1" t="s">
        <v>183</v>
      </c>
      <c r="E2" s="4" t="s">
        <v>161</v>
      </c>
      <c r="F2" t="s">
        <v>179</v>
      </c>
    </row>
    <row r="3" spans="1:7">
      <c r="A3" s="54">
        <v>42055</v>
      </c>
      <c r="B3" s="1" t="str">
        <f t="shared" si="0"/>
        <v>Ven</v>
      </c>
      <c r="C3" s="1">
        <f t="shared" si="1"/>
        <v>3</v>
      </c>
      <c r="D3" s="1" t="s">
        <v>184</v>
      </c>
      <c r="E3" s="4" t="s">
        <v>165</v>
      </c>
      <c r="F3" s="1" t="s">
        <v>179</v>
      </c>
    </row>
    <row r="4" spans="1:7">
      <c r="A4" s="54">
        <f>A2+7</f>
        <v>42060</v>
      </c>
      <c r="B4" s="1" t="str">
        <f t="shared" si="0"/>
        <v>Mer</v>
      </c>
      <c r="C4" s="1">
        <f t="shared" si="1"/>
        <v>2</v>
      </c>
      <c r="D4" s="1" t="s">
        <v>183</v>
      </c>
      <c r="E4" s="4" t="s">
        <v>165</v>
      </c>
      <c r="F4" s="1" t="s">
        <v>179</v>
      </c>
    </row>
    <row r="5" spans="1:7">
      <c r="A5" s="54">
        <f t="shared" ref="A5:A33" si="2">A3+7</f>
        <v>42062</v>
      </c>
      <c r="B5" s="1" t="str">
        <f t="shared" si="0"/>
        <v>Ven</v>
      </c>
      <c r="C5" s="1">
        <f t="shared" si="1"/>
        <v>3</v>
      </c>
      <c r="D5" s="1" t="s">
        <v>184</v>
      </c>
      <c r="E5" s="4" t="s">
        <v>165</v>
      </c>
      <c r="F5" s="1" t="s">
        <v>179</v>
      </c>
    </row>
    <row r="6" spans="1:7">
      <c r="A6" s="54">
        <f t="shared" si="2"/>
        <v>42067</v>
      </c>
      <c r="B6" s="1" t="str">
        <f t="shared" si="0"/>
        <v>Mer</v>
      </c>
      <c r="C6" s="1"/>
    </row>
    <row r="7" spans="1:7">
      <c r="A7" s="54">
        <f t="shared" si="2"/>
        <v>42069</v>
      </c>
      <c r="B7" s="1" t="str">
        <f t="shared" si="0"/>
        <v>Ven</v>
      </c>
      <c r="C7" s="1"/>
    </row>
    <row r="8" spans="1:7">
      <c r="A8" s="54">
        <f t="shared" si="2"/>
        <v>42074</v>
      </c>
      <c r="B8" s="1" t="str">
        <f t="shared" si="0"/>
        <v>Mer</v>
      </c>
      <c r="C8" s="1">
        <f t="shared" si="1"/>
        <v>2</v>
      </c>
      <c r="D8" s="1" t="s">
        <v>183</v>
      </c>
      <c r="E8" s="4" t="s">
        <v>165</v>
      </c>
      <c r="F8" t="s">
        <v>179</v>
      </c>
    </row>
    <row r="9" spans="1:7" ht="28">
      <c r="A9" s="54">
        <f t="shared" si="2"/>
        <v>42076</v>
      </c>
      <c r="B9" s="1" t="str">
        <f t="shared" si="0"/>
        <v>Ven</v>
      </c>
      <c r="C9" s="1">
        <f t="shared" si="1"/>
        <v>3</v>
      </c>
      <c r="D9" s="1" t="s">
        <v>170</v>
      </c>
      <c r="E9" s="4" t="s">
        <v>178</v>
      </c>
      <c r="F9" s="1" t="s">
        <v>177</v>
      </c>
      <c r="G9" s="1" t="s">
        <v>181</v>
      </c>
    </row>
    <row r="10" spans="1:7">
      <c r="A10" s="54">
        <f t="shared" si="2"/>
        <v>42081</v>
      </c>
      <c r="B10" s="1" t="str">
        <f t="shared" si="0"/>
        <v>Mer</v>
      </c>
      <c r="C10" s="1"/>
    </row>
    <row r="11" spans="1:7">
      <c r="A11" s="54">
        <f t="shared" si="2"/>
        <v>42083</v>
      </c>
      <c r="B11" s="1" t="str">
        <f t="shared" si="0"/>
        <v>Ven</v>
      </c>
      <c r="C11" s="1"/>
    </row>
    <row r="12" spans="1:7">
      <c r="A12" s="54">
        <f t="shared" si="2"/>
        <v>42088</v>
      </c>
      <c r="B12" s="1" t="str">
        <f t="shared" si="0"/>
        <v>Mer</v>
      </c>
      <c r="C12" s="1" t="s">
        <v>162</v>
      </c>
    </row>
    <row r="13" spans="1:7">
      <c r="A13" s="54">
        <f t="shared" si="2"/>
        <v>42090</v>
      </c>
      <c r="B13" s="1" t="str">
        <f t="shared" si="0"/>
        <v>Ven</v>
      </c>
      <c r="C13" s="1">
        <f>VLOOKUP(WEEKDAY(A13,2),Settimana,3,FALSE())</f>
        <v>3</v>
      </c>
      <c r="D13" s="57" t="s">
        <v>183</v>
      </c>
      <c r="E13" s="4" t="s">
        <v>175</v>
      </c>
      <c r="F13" t="s">
        <v>176</v>
      </c>
    </row>
    <row r="14" spans="1:7">
      <c r="A14" s="54">
        <f t="shared" si="2"/>
        <v>42095</v>
      </c>
      <c r="B14" s="1" t="str">
        <f t="shared" si="0"/>
        <v>Mer</v>
      </c>
      <c r="C14" s="1">
        <f>VLOOKUP(WEEKDAY(A14,2),Settimana,3,FALSE())</f>
        <v>2</v>
      </c>
      <c r="D14" s="57" t="s">
        <v>184</v>
      </c>
      <c r="E14" s="4" t="s">
        <v>165</v>
      </c>
      <c r="F14" t="s">
        <v>179</v>
      </c>
    </row>
    <row r="15" spans="1:7">
      <c r="A15" s="54">
        <f t="shared" si="2"/>
        <v>42097</v>
      </c>
      <c r="B15" s="1" t="str">
        <f t="shared" si="0"/>
        <v>Ven</v>
      </c>
      <c r="C15" s="1" t="s">
        <v>180</v>
      </c>
    </row>
    <row r="16" spans="1:7">
      <c r="A16" s="54">
        <f t="shared" si="2"/>
        <v>42102</v>
      </c>
      <c r="B16" s="1" t="str">
        <f t="shared" si="0"/>
        <v>Mer</v>
      </c>
      <c r="C16" s="1"/>
    </row>
    <row r="17" spans="1:7">
      <c r="A17" s="54">
        <f t="shared" si="2"/>
        <v>42104</v>
      </c>
      <c r="B17" s="1" t="str">
        <f t="shared" si="0"/>
        <v>Ven</v>
      </c>
      <c r="C17" s="1"/>
    </row>
    <row r="18" spans="1:7">
      <c r="A18" s="54">
        <f t="shared" si="2"/>
        <v>42109</v>
      </c>
      <c r="B18" s="1" t="str">
        <f t="shared" si="0"/>
        <v>Mer</v>
      </c>
      <c r="C18" s="1">
        <f t="shared" ref="C18:C21" si="3">VLOOKUP(WEEKDAY(A18,2),Settimana,3,FALSE())</f>
        <v>2</v>
      </c>
      <c r="D18" s="57" t="s">
        <v>183</v>
      </c>
      <c r="E18" s="4" t="s">
        <v>165</v>
      </c>
      <c r="F18" t="s">
        <v>179</v>
      </c>
    </row>
    <row r="19" spans="1:7" ht="28">
      <c r="A19" s="54">
        <f t="shared" si="2"/>
        <v>42111</v>
      </c>
      <c r="B19" s="1" t="str">
        <f t="shared" si="0"/>
        <v>Ven</v>
      </c>
      <c r="C19" s="1">
        <f t="shared" si="3"/>
        <v>3</v>
      </c>
      <c r="D19" s="57" t="s">
        <v>184</v>
      </c>
      <c r="E19" s="4" t="s">
        <v>172</v>
      </c>
      <c r="F19" s="1" t="s">
        <v>177</v>
      </c>
    </row>
    <row r="20" spans="1:7">
      <c r="A20" s="54">
        <f t="shared" si="2"/>
        <v>42116</v>
      </c>
      <c r="B20" s="1" t="str">
        <f t="shared" si="0"/>
        <v>Mer</v>
      </c>
      <c r="C20" s="1"/>
    </row>
    <row r="21" spans="1:7" ht="28">
      <c r="A21" s="54">
        <f t="shared" si="2"/>
        <v>42118</v>
      </c>
      <c r="B21" s="1" t="str">
        <f t="shared" si="0"/>
        <v>Ven</v>
      </c>
      <c r="C21" s="1">
        <f t="shared" si="3"/>
        <v>3</v>
      </c>
      <c r="D21" s="1" t="s">
        <v>183</v>
      </c>
      <c r="E21" s="4" t="s">
        <v>172</v>
      </c>
      <c r="F21" s="1" t="s">
        <v>177</v>
      </c>
    </row>
    <row r="22" spans="1:7">
      <c r="A22" s="54">
        <f t="shared" si="2"/>
        <v>42123</v>
      </c>
      <c r="B22" s="1" t="str">
        <f t="shared" si="0"/>
        <v>Mer</v>
      </c>
      <c r="C22" s="1"/>
    </row>
    <row r="23" spans="1:7">
      <c r="A23" s="54">
        <f t="shared" si="2"/>
        <v>42125</v>
      </c>
      <c r="B23" s="1" t="str">
        <f t="shared" si="0"/>
        <v>Ven</v>
      </c>
      <c r="C23" s="1" t="s">
        <v>163</v>
      </c>
      <c r="E23" s="55"/>
    </row>
    <row r="24" spans="1:7">
      <c r="A24" s="54">
        <f t="shared" si="2"/>
        <v>42130</v>
      </c>
      <c r="B24" s="1" t="str">
        <f t="shared" si="0"/>
        <v>Mer</v>
      </c>
      <c r="C24" s="1"/>
    </row>
    <row r="25" spans="1:7" ht="42">
      <c r="A25" s="54">
        <f>A23+7</f>
        <v>42132</v>
      </c>
      <c r="B25" s="1" t="str">
        <f t="shared" si="0"/>
        <v>Ven</v>
      </c>
      <c r="C25" s="1">
        <f t="shared" ref="C25:C33" si="4">VLOOKUP(WEEKDAY(A25,2),Settimana,3,FALSE())</f>
        <v>3</v>
      </c>
      <c r="D25" s="1" t="s">
        <v>170</v>
      </c>
      <c r="E25" s="4" t="s">
        <v>182</v>
      </c>
      <c r="F25" s="1" t="s">
        <v>177</v>
      </c>
      <c r="G25" s="1" t="s">
        <v>181</v>
      </c>
    </row>
    <row r="26" spans="1:7">
      <c r="A26" s="54">
        <f t="shared" si="2"/>
        <v>42137</v>
      </c>
      <c r="B26" s="1" t="str">
        <f t="shared" si="0"/>
        <v>Mer</v>
      </c>
      <c r="C26" s="1"/>
    </row>
    <row r="27" spans="1:7" ht="28">
      <c r="A27" s="54">
        <f t="shared" si="2"/>
        <v>42139</v>
      </c>
      <c r="B27" s="1" t="str">
        <f t="shared" si="0"/>
        <v>Ven</v>
      </c>
      <c r="C27" s="1">
        <f t="shared" si="4"/>
        <v>3</v>
      </c>
      <c r="D27" s="1" t="s">
        <v>184</v>
      </c>
      <c r="E27" s="4" t="s">
        <v>172</v>
      </c>
      <c r="F27" s="1" t="s">
        <v>177</v>
      </c>
    </row>
    <row r="28" spans="1:7">
      <c r="A28" s="54">
        <f t="shared" si="2"/>
        <v>42144</v>
      </c>
      <c r="B28" s="1" t="str">
        <f t="shared" si="0"/>
        <v>Mer</v>
      </c>
      <c r="C28" s="1"/>
    </row>
    <row r="29" spans="1:7" ht="28">
      <c r="A29" s="54">
        <f t="shared" si="2"/>
        <v>42146</v>
      </c>
      <c r="B29" s="1" t="str">
        <f t="shared" si="0"/>
        <v>Ven</v>
      </c>
      <c r="C29" s="1">
        <f t="shared" si="4"/>
        <v>3</v>
      </c>
      <c r="D29" s="1" t="s">
        <v>184</v>
      </c>
      <c r="E29" s="4" t="s">
        <v>171</v>
      </c>
      <c r="F29" s="1" t="s">
        <v>177</v>
      </c>
    </row>
    <row r="30" spans="1:7">
      <c r="A30" s="54">
        <f t="shared" si="2"/>
        <v>42151</v>
      </c>
      <c r="B30" s="1" t="str">
        <f t="shared" si="0"/>
        <v>Mer</v>
      </c>
      <c r="C30" s="1"/>
    </row>
    <row r="31" spans="1:7" ht="28">
      <c r="A31" s="54">
        <f t="shared" si="2"/>
        <v>42153</v>
      </c>
      <c r="B31" s="1" t="str">
        <f t="shared" si="0"/>
        <v>Ven</v>
      </c>
      <c r="C31" s="1">
        <f t="shared" si="4"/>
        <v>3</v>
      </c>
      <c r="D31" s="1" t="s">
        <v>184</v>
      </c>
      <c r="E31" s="4" t="s">
        <v>172</v>
      </c>
      <c r="F31" s="1" t="s">
        <v>177</v>
      </c>
    </row>
    <row r="32" spans="1:7">
      <c r="A32" s="54">
        <f t="shared" si="2"/>
        <v>42158</v>
      </c>
      <c r="B32" s="1" t="str">
        <f t="shared" si="0"/>
        <v>Mer</v>
      </c>
      <c r="C32" s="1"/>
    </row>
    <row r="33" spans="1:7" ht="28">
      <c r="A33" s="54">
        <f t="shared" si="2"/>
        <v>42160</v>
      </c>
      <c r="B33" s="1" t="str">
        <f t="shared" si="0"/>
        <v>Ven</v>
      </c>
      <c r="C33" s="1">
        <f t="shared" si="4"/>
        <v>3</v>
      </c>
      <c r="D33" s="1" t="s">
        <v>184</v>
      </c>
      <c r="E33" s="4" t="s">
        <v>172</v>
      </c>
      <c r="F33" s="1" t="s">
        <v>177</v>
      </c>
    </row>
    <row r="34" spans="1:7" s="1" customFormat="1">
      <c r="A34" s="54"/>
      <c r="E34" s="4"/>
    </row>
    <row r="35" spans="1:7">
      <c r="A35" s="54">
        <f>A33+14</f>
        <v>42174</v>
      </c>
      <c r="B35" s="1" t="str">
        <f t="shared" si="0"/>
        <v>Ven</v>
      </c>
      <c r="C35">
        <v>8</v>
      </c>
      <c r="D35" s="1" t="s">
        <v>170</v>
      </c>
      <c r="E35" s="4" t="s">
        <v>164</v>
      </c>
      <c r="F35" s="1" t="s">
        <v>177</v>
      </c>
      <c r="G35" s="1" t="s">
        <v>181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Teams</vt:lpstr>
      <vt:lpstr>Degree</vt:lpstr>
      <vt:lpstr>Schedule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DISI</dc:creator>
  <cp:lastModifiedBy>Fabio Massacci</cp:lastModifiedBy>
  <cp:lastPrinted>2014-01-07T16:30:41Z</cp:lastPrinted>
  <dcterms:created xsi:type="dcterms:W3CDTF">2013-10-23T12:50:10Z</dcterms:created>
  <dcterms:modified xsi:type="dcterms:W3CDTF">2015-02-25T11:13:56Z</dcterms:modified>
</cp:coreProperties>
</file>